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D:\O\AV\028\2 nabídky\PPC\"/>
    </mc:Choice>
  </mc:AlternateContent>
  <xr:revisionPtr revIDLastSave="0" documentId="13_ncr:1_{AE505314-D163-4CF0-8415-6986D853BCAF}" xr6:coauthVersionLast="36" xr6:coauthVersionMax="36" xr10:uidLastSave="{00000000-0000-0000-0000-000000000000}"/>
  <bookViews>
    <workbookView xWindow="0" yWindow="0" windowWidth="28800" windowHeight="9825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</workbook>
</file>

<file path=xl/calcChain.xml><?xml version="1.0" encoding="utf-8"?>
<calcChain xmlns="http://schemas.openxmlformats.org/spreadsheetml/2006/main">
  <c r="T8" i="1" l="1"/>
  <c r="S8" i="1"/>
  <c r="P8" i="1"/>
  <c r="S7" i="1"/>
  <c r="P7" i="1"/>
  <c r="Q11" i="1" l="1"/>
  <c r="R11" i="1"/>
  <c r="T7" i="1"/>
</calcChain>
</file>

<file path=xl/sharedStrings.xml><?xml version="1.0" encoding="utf-8"?>
<sst xmlns="http://schemas.openxmlformats.org/spreadsheetml/2006/main" count="53" uniqueCount="47">
  <si>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</si>
  <si>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</si>
  <si>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</si>
  <si>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</si>
  <si>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</si>
  <si>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</si>
  <si>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</si>
  <si>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</si>
  <si>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</si>
  <si>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</si>
  <si>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</si>
  <si>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</si>
  <si>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</si>
  <si>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32342000-2 - Reproduktory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</si>
  <si>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</si>
  <si>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</si>
  <si>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</si>
  <si>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</si>
  <si>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</si>
  <si>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</si>
  <si>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</si>
  <si>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</si>
  <si>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</si>
  <si>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</si>
  <si>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</si>
  <si>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</si>
  <si>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</si>
  <si>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</si>
  <si>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</si>
  <si>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</si>
  <si>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</si>
  <si>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</si>
  <si>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</si>
  <si>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028 - 2022</t>
  </si>
  <si>
    <t>Ing. Jiří Basl, Ph.D.,
Tel.: 37763 4249,
603 216 039</t>
  </si>
  <si>
    <r>
      <t>Univerzitní 26, 
301 00 Plzeň,
Fakulta elektrotechnická,
místnost</t>
    </r>
    <r>
      <rPr>
        <b/>
        <sz val="11"/>
        <color theme="1"/>
        <rFont val="Calibri"/>
        <family val="2"/>
        <charset val="238"/>
        <scheme val="minor"/>
      </rPr>
      <t xml:space="preserve"> EP 207</t>
    </r>
  </si>
  <si>
    <t>Datový projektor do EP 207 včetně plátna a kabeláže</t>
  </si>
  <si>
    <t>Včetně instalace, potřebné montáže (stropní montáž) a kabeláže.</t>
  </si>
  <si>
    <t>Samostatná faktura</t>
  </si>
  <si>
    <t>Reproduktory k počítači</t>
  </si>
  <si>
    <t>Mgr. Monika Mundilová,
Tel.: 735 715 927,
37763 5711</t>
  </si>
  <si>
    <t xml:space="preserve">
 Univerzitní 20, 
301 00 Plzeň, 
International Office,
místnost UI 122</t>
  </si>
  <si>
    <t>Typ připojení: jack 3.5 mm.
Konfigurace reprosoustavy: 2.0.
Napájení přes USB.
Výkon min. 1,2 W RMS.
Max. hmotnost 500 g.</t>
  </si>
  <si>
    <r>
      <t xml:space="preserve">LCD projektor.
Nativní rozlišení min. WUXGA 1920x1200.
Svítivost min. 5000 ANSIlm.
Hlučnost max. 39dB.
Kontrast min. 15000:1.
Životnost lampy min. 5000 hod v plném jasovém režimu. 
Rozhraní min. 2x HDMI, 2x VGA, 1x RJ45, možnost bezdrátového připojení.  
Včetně kompatibilního držáku.
Stropní montáž včetně silového kabelu a datových kabelů. 
</t>
    </r>
    <r>
      <rPr>
        <b/>
        <sz val="11"/>
        <color theme="1"/>
        <rFont val="Calibri"/>
        <family val="2"/>
        <charset val="238"/>
        <scheme val="minor"/>
      </rPr>
      <t>Plátno</t>
    </r>
    <r>
      <rPr>
        <sz val="11"/>
        <color theme="1"/>
        <rFont val="Calibri"/>
        <family val="2"/>
        <charset val="238"/>
        <scheme val="minor"/>
      </rPr>
      <t xml:space="preserve"> roletové se stropní montáží: 16:10, 128",</t>
    </r>
    <r>
      <rPr>
        <sz val="11"/>
        <color rgb="FFFF0000"/>
        <rFont val="Calibri"/>
        <family val="2"/>
        <charset val="238"/>
        <scheme val="minor"/>
      </rPr>
      <t xml:space="preserve"> ručně stahovatelné</t>
    </r>
    <r>
      <rPr>
        <sz val="11"/>
        <color theme="1"/>
        <rFont val="Calibri"/>
        <family val="2"/>
        <charset val="238"/>
        <scheme val="minor"/>
      </rPr>
      <t>. Včetně montáže.
Datové kabely 2xHDMI, 1xVGA, UTP.</t>
    </r>
  </si>
  <si>
    <t>C-TECH SPK-11, 2.0                                                     - dle uvedených požadavků</t>
  </si>
  <si>
    <t>Epson EB-2250U                                  - 3LCD, WUXGA, 1920x1200, 15000:1, 5000ANSI, lampa 300W-10000 hod, 2x HDMI, MHL,LAN                                                          - dále dle požadovaných parametrů,  včetně požadovaného příslušenství a montáže                                                                     Sencor SMS N279W                                     - manuální projekční plátno dle požadavků</t>
  </si>
  <si>
    <t>https://epsonemear.a.bigcontent.io/v1/static/a12882-brochure-lores-en-int-business_display_solutions_range_rnv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</si>
</sst>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9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14" fillId="3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3" borderId="7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7" xfId="0" applyFont="1" applyFill="1" applyBorder="1" applyAlignment="1" applyProtection="1">
      <alignment horizontal="center" vertical="center" wrapText="1"/>
      <protection locked="0"/>
    </xf>
    <xf numFmtId="164" fontId="15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topLeftCell="A3" zoomScaleNormal="100" workbookViewId="0">
      <selection activeCell="H7" sqref="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7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3.85546875" style="5" customWidth="1"/>
    <col min="14" max="14" width="38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76" t="s">
        <v>33</v>
      </c>
      <c r="C1" s="77"/>
      <c r="D1" s="77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30</v>
      </c>
      <c r="I6" s="35" t="s">
        <v>17</v>
      </c>
      <c r="J6" s="35" t="s">
        <v>18</v>
      </c>
      <c r="K6" s="24" t="s">
        <v>32</v>
      </c>
      <c r="L6" s="35" t="s">
        <v>19</v>
      </c>
      <c r="M6" s="39" t="s">
        <v>20</v>
      </c>
      <c r="N6" s="35" t="s">
        <v>21</v>
      </c>
      <c r="O6" s="24" t="s">
        <v>29</v>
      </c>
      <c r="P6" s="35" t="s">
        <v>22</v>
      </c>
      <c r="Q6" s="24" t="s">
        <v>6</v>
      </c>
      <c r="R6" s="25" t="s">
        <v>7</v>
      </c>
      <c r="S6" s="70" t="s">
        <v>8</v>
      </c>
      <c r="T6" s="70" t="s">
        <v>9</v>
      </c>
      <c r="U6" s="35" t="s">
        <v>23</v>
      </c>
      <c r="V6" s="35" t="s">
        <v>24</v>
      </c>
    </row>
    <row r="7" spans="1:22" ht="246.75" customHeight="1" thickTop="1" thickBot="1" x14ac:dyDescent="0.3">
      <c r="A7" s="26"/>
      <c r="B7" s="57">
        <v>1</v>
      </c>
      <c r="C7" s="58" t="s">
        <v>36</v>
      </c>
      <c r="D7" s="59">
        <v>1</v>
      </c>
      <c r="E7" s="60" t="s">
        <v>25</v>
      </c>
      <c r="F7" s="71" t="s">
        <v>43</v>
      </c>
      <c r="G7" s="72" t="s">
        <v>45</v>
      </c>
      <c r="H7" s="72" t="s">
        <v>46</v>
      </c>
      <c r="I7" s="58" t="s">
        <v>38</v>
      </c>
      <c r="J7" s="61" t="s">
        <v>31</v>
      </c>
      <c r="K7" s="62"/>
      <c r="L7" s="58" t="s">
        <v>37</v>
      </c>
      <c r="M7" s="58" t="s">
        <v>34</v>
      </c>
      <c r="N7" s="58" t="s">
        <v>35</v>
      </c>
      <c r="O7" s="63">
        <v>28</v>
      </c>
      <c r="P7" s="64">
        <f>D7*Q7</f>
        <v>47300</v>
      </c>
      <c r="Q7" s="65">
        <v>47300</v>
      </c>
      <c r="R7" s="74">
        <v>36600</v>
      </c>
      <c r="S7" s="66">
        <f>D7*R7</f>
        <v>36600</v>
      </c>
      <c r="T7" s="67" t="str">
        <f t="shared" ref="T7" si="0">IF(ISNUMBER(R7), IF(R7&gt;Q7,"NEVYHOVUJE","VYHOVUJE")," ")</f>
        <v>VYHOVUJE</v>
      </c>
      <c r="U7" s="60"/>
      <c r="V7" s="60" t="s">
        <v>12</v>
      </c>
    </row>
    <row r="8" spans="1:22" ht="146.25" customHeight="1" thickBot="1" x14ac:dyDescent="0.3">
      <c r="A8" s="26"/>
      <c r="B8" s="49">
        <v>2</v>
      </c>
      <c r="C8" s="46" t="s">
        <v>39</v>
      </c>
      <c r="D8" s="50">
        <v>2</v>
      </c>
      <c r="E8" s="47" t="s">
        <v>25</v>
      </c>
      <c r="F8" s="68" t="s">
        <v>42</v>
      </c>
      <c r="G8" s="73" t="s">
        <v>44</v>
      </c>
      <c r="H8" s="51" t="s">
        <v>31</v>
      </c>
      <c r="I8" s="56" t="s">
        <v>38</v>
      </c>
      <c r="J8" s="44" t="s">
        <v>31</v>
      </c>
      <c r="K8" s="45"/>
      <c r="L8" s="46"/>
      <c r="M8" s="56" t="s">
        <v>40</v>
      </c>
      <c r="N8" s="56" t="s">
        <v>41</v>
      </c>
      <c r="O8" s="48">
        <v>14</v>
      </c>
      <c r="P8" s="52">
        <f>D8*Q8</f>
        <v>600</v>
      </c>
      <c r="Q8" s="53">
        <v>300</v>
      </c>
      <c r="R8" s="75">
        <v>299</v>
      </c>
      <c r="S8" s="54">
        <f>D8*R8</f>
        <v>598</v>
      </c>
      <c r="T8" s="55" t="str">
        <f t="shared" ref="T8" si="1">IF(ISNUMBER(R8), IF(R8&gt;Q8,"NEVYHOVUJE","VYHOVUJE")," ")</f>
        <v>VYHOVUJE</v>
      </c>
      <c r="U8" s="47"/>
      <c r="V8" s="47" t="s">
        <v>13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78" t="s">
        <v>28</v>
      </c>
      <c r="C10" s="79"/>
      <c r="D10" s="79"/>
      <c r="E10" s="79"/>
      <c r="F10" s="79"/>
      <c r="G10" s="79"/>
      <c r="H10" s="69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80" t="s">
        <v>11</v>
      </c>
      <c r="S10" s="81"/>
      <c r="T10" s="82"/>
      <c r="U10" s="22"/>
      <c r="V10" s="31"/>
    </row>
    <row r="11" spans="1:22" ht="53.25" customHeight="1" thickTop="1" thickBot="1" x14ac:dyDescent="0.3">
      <c r="B11" s="87" t="s">
        <v>26</v>
      </c>
      <c r="C11" s="87"/>
      <c r="D11" s="87"/>
      <c r="E11" s="87"/>
      <c r="F11" s="87"/>
      <c r="G11" s="87"/>
      <c r="H11" s="87"/>
      <c r="I11" s="32"/>
      <c r="L11" s="12"/>
      <c r="M11" s="12"/>
      <c r="N11" s="12"/>
      <c r="O11" s="33"/>
      <c r="P11" s="33"/>
      <c r="Q11" s="34">
        <f>SUM(P7:P8)</f>
        <v>47900</v>
      </c>
      <c r="R11" s="83">
        <f>SUM(S7:S8)</f>
        <v>37198</v>
      </c>
      <c r="S11" s="84"/>
      <c r="T11" s="85"/>
    </row>
    <row r="12" spans="1:22" ht="15.75" thickTop="1" x14ac:dyDescent="0.25">
      <c r="B12" s="86" t="s">
        <v>27</v>
      </c>
      <c r="C12" s="86"/>
      <c r="D12" s="86"/>
      <c r="E12" s="86"/>
      <c r="F12" s="86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wk7wbJwbxOBjrexxcTTp9jXInnVYHxqZWL2Dd9/C16TLWUIveUMDdnv4SK1iMt33tdr2Vv5nP/wXLwgZAbPwag==" saltValue="yWJCahkLe55iCuhznRbcZA==" spinCount="100000" sheet="1" objects="1" scenarios="1"/>
  <mergeCells count="6">
    <mergeCell ref="B1:D1"/>
    <mergeCell ref="B10:G10"/>
    <mergeCell ref="R10:T10"/>
    <mergeCell ref="R11:T11"/>
    <mergeCell ref="B12:F12"/>
    <mergeCell ref="B11:H11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allowBlank="1" showInputMessage="1" showErrorMessage="1" sqref="J7 J8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2022-07-11T09:18:18Z</dcterms:modified>
</cp:coreProperties>
</file>